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9600" windowHeight="6210"/>
  </bookViews>
  <sheets>
    <sheet name="TH" sheetId="1" r:id="rId1"/>
    <sheet name="LXT_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5" i="1" l="1"/>
  <c r="H4" i="1" l="1"/>
  <c r="P4" i="1"/>
  <c r="I4" i="1"/>
  <c r="C41" i="2"/>
  <c r="C38" i="2"/>
  <c r="C36" i="2"/>
  <c r="E41" i="2" s="1"/>
  <c r="C33" i="2"/>
  <c r="C24" i="2"/>
  <c r="C22" i="2"/>
  <c r="C20" i="2"/>
  <c r="C18" i="2"/>
  <c r="C3" i="2"/>
</calcChain>
</file>

<file path=xl/sharedStrings.xml><?xml version="1.0" encoding="utf-8"?>
<sst xmlns="http://schemas.openxmlformats.org/spreadsheetml/2006/main" count="92" uniqueCount="58">
  <si>
    <t>THANH TOÁN KINH PHÍ ĐI CÔNG TÁC CỦA PHÒNG TUYỂN SINH - ĐÀO TẠO - GIỚI THIỆU VIỆC LÀM</t>
  </si>
  <si>
    <t>STT</t>
  </si>
  <si>
    <t xml:space="preserve">ĐẾN NGÀY </t>
  </si>
  <si>
    <t>KINH PHÍ</t>
  </si>
  <si>
    <t>KHÁCH SẠN</t>
  </si>
  <si>
    <t>TAXI</t>
  </si>
  <si>
    <t>VÉ MÁY BAY</t>
  </si>
  <si>
    <t>BỒI DƯỠNG 
CÁN BỘ 
TUYỂN SINH</t>
  </si>
  <si>
    <t>NƠI CÔNG TÁC
( SỐ TRƯỜNG CÔNG TÁC)</t>
  </si>
  <si>
    <t>CHI PHÍ KHÁC</t>
  </si>
  <si>
    <t>TIỀN XĂNG</t>
  </si>
  <si>
    <t>NGÀY</t>
  </si>
  <si>
    <t>TỈNH 
CÔNG TÁC</t>
  </si>
  <si>
    <t>CÔNG TÁC 
PHÍ</t>
  </si>
  <si>
    <t>XĂNG</t>
  </si>
  <si>
    <t>Nhớt, xe</t>
  </si>
  <si>
    <t>Biên lai cước phí đường bộ</t>
  </si>
  <si>
    <t>Tiếp sở</t>
  </si>
  <si>
    <t>Khách sạn</t>
  </si>
  <si>
    <t>Vận chuyển tài liệu</t>
  </si>
  <si>
    <t>Taxi</t>
  </si>
  <si>
    <t>Bồi dưỡng 159 trường</t>
  </si>
  <si>
    <t>Công tác phi ( 22 ngày x 4 người x 300.000đ/ người)</t>
  </si>
  <si>
    <t>Chi phí khác</t>
  </si>
  <si>
    <t>4 người/ 2 phòng/ 1 đêm</t>
  </si>
  <si>
    <t>Bình định</t>
  </si>
  <si>
    <t>Khánh Hòa</t>
  </si>
  <si>
    <t>4 người/ 2 phòng/ 2 đêm</t>
  </si>
  <si>
    <t>Ninh Thuận</t>
  </si>
  <si>
    <t>Bình Thuận</t>
  </si>
  <si>
    <t>4 người/ 2 phòng/ 3 đêm</t>
  </si>
  <si>
    <t>Đồng Nai</t>
  </si>
  <si>
    <t>MỤC</t>
  </si>
  <si>
    <t>SỐ TIỀN</t>
  </si>
  <si>
    <t>GHI CHÚ</t>
  </si>
  <si>
    <t>ĐỊA CHỈ</t>
  </si>
  <si>
    <t>A/</t>
  </si>
  <si>
    <t>SỬA CHỮA XE</t>
  </si>
  <si>
    <t>B/</t>
  </si>
  <si>
    <t>C/</t>
  </si>
  <si>
    <t>CƯỚC ĐƯỜNG BỘ</t>
  </si>
  <si>
    <t>D/</t>
  </si>
  <si>
    <t>TIẾP KHÁCH</t>
  </si>
  <si>
    <t>E/</t>
  </si>
  <si>
    <t>F/</t>
  </si>
  <si>
    <t>G/</t>
  </si>
  <si>
    <t>H/</t>
  </si>
  <si>
    <t>Công tác phí</t>
  </si>
  <si>
    <t>30/03/2016</t>
  </si>
  <si>
    <t>Tỉnh Quảng Ngãi, 
Bình định, 
Khánh hòa, 
Ninh Thuận, 
Đồng Nai, 
Bà rịa- Vtàu</t>
  </si>
  <si>
    <t>TỔNG CỘNG</t>
  </si>
  <si>
    <t>PHIẾU 
CHI/THU</t>
  </si>
  <si>
    <t>106T/K</t>
  </si>
  <si>
    <t>29/04/2016</t>
  </si>
  <si>
    <t xml:space="preserve">TS TỪ NGÀY </t>
  </si>
  <si>
    <t>07/03/2016</t>
  </si>
  <si>
    <t>14/04/2016</t>
  </si>
  <si>
    <t>Tp.HCM ( đợt 1, nhóm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</si>
</sst>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1" xfId="0" applyFont="1" applyBorder="1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1" applyNumberFormat="1" applyFont="1"/>
    <xf numFmtId="164" fontId="2" fillId="0" borderId="0" xfId="1" applyNumberFormat="1" applyFont="1"/>
    <xf numFmtId="164" fontId="2" fillId="0" borderId="0" xfId="0" applyNumberFormat="1" applyFont="1"/>
    <xf numFmtId="0" fontId="2" fillId="0" borderId="0" xfId="0" applyFo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vertical="center"/>
    </xf>
    <xf numFmtId="164" fontId="4" fillId="0" borderId="1" xfId="1" applyNumberFormat="1" applyFont="1" applyBorder="1"/>
    <xf numFmtId="164" fontId="4" fillId="0" borderId="0" xfId="1" applyNumberFormat="1" applyFont="1"/>
    <xf numFmtId="164" fontId="3" fillId="0" borderId="1" xfId="1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/>
    </xf>
    <xf numFmtId="164" fontId="3" fillId="0" borderId="7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topLeftCell="C1" workbookViewId="0">
      <selection activeCell="J8" sqref="J8"/>
    </sheetView>
  </sheetViews>
  <sheetFormatPr defaultRowHeight="15.75" x14ac:dyDescent="0.25"/>
  <cols>
    <col min="1" max="1" width="4" style="2" customWidth="1"/>
    <col min="2" max="2" width="10" style="2" customWidth="1"/>
    <col min="3" max="3" width="15.5703125" style="2" customWidth="1"/>
    <col min="4" max="4" width="16.28515625" style="22" customWidth="1"/>
    <col min="5" max="5" width="12.85546875" style="22" customWidth="1"/>
    <col min="6" max="6" width="13.42578125" style="2" customWidth="1"/>
    <col min="7" max="7" width="17.5703125" style="2" customWidth="1"/>
    <col min="8" max="8" width="14" style="2" customWidth="1"/>
    <col min="9" max="9" width="12.42578125" style="17" customWidth="1"/>
    <col min="10" max="10" width="13.85546875" style="17" customWidth="1"/>
    <col min="11" max="11" width="14.7109375" style="17" customWidth="1"/>
    <col min="12" max="12" width="16.28515625" style="17" customWidth="1"/>
    <col min="13" max="13" width="11.7109375" style="17" customWidth="1"/>
    <col min="14" max="14" width="13.140625" style="17" customWidth="1"/>
    <col min="15" max="15" width="16.42578125" style="17" bestFit="1" customWidth="1"/>
    <col min="16" max="16" width="15.42578125" style="17" customWidth="1"/>
    <col min="17" max="16384" width="9.140625" style="2"/>
  </cols>
  <sheetData>
    <row r="1" spans="1:16" s="4" customFormat="1" ht="38.25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s="1" customFormat="1" ht="26.25" customHeight="1" x14ac:dyDescent="0.2">
      <c r="A2" s="28" t="s">
        <v>1</v>
      </c>
      <c r="B2" s="30" t="s">
        <v>51</v>
      </c>
      <c r="C2" s="28" t="s">
        <v>11</v>
      </c>
      <c r="D2" s="28" t="s">
        <v>54</v>
      </c>
      <c r="E2" s="28" t="s">
        <v>2</v>
      </c>
      <c r="F2" s="30" t="s">
        <v>8</v>
      </c>
      <c r="G2" s="30" t="s">
        <v>12</v>
      </c>
      <c r="H2" s="25" t="s">
        <v>3</v>
      </c>
      <c r="I2" s="26"/>
      <c r="J2" s="26"/>
      <c r="K2" s="26"/>
      <c r="L2" s="26"/>
      <c r="M2" s="26"/>
      <c r="N2" s="26"/>
      <c r="O2" s="26"/>
      <c r="P2" s="27"/>
    </row>
    <row r="3" spans="1:16" s="6" customFormat="1" ht="78.75" x14ac:dyDescent="0.2">
      <c r="A3" s="29"/>
      <c r="B3" s="29"/>
      <c r="C3" s="29"/>
      <c r="D3" s="29"/>
      <c r="E3" s="29"/>
      <c r="F3" s="31"/>
      <c r="G3" s="29"/>
      <c r="H3" s="5" t="s">
        <v>50</v>
      </c>
      <c r="I3" s="14" t="s">
        <v>7</v>
      </c>
      <c r="J3" s="14" t="s">
        <v>13</v>
      </c>
      <c r="K3" s="18" t="s">
        <v>4</v>
      </c>
      <c r="L3" s="18" t="s">
        <v>6</v>
      </c>
      <c r="M3" s="18" t="s">
        <v>5</v>
      </c>
      <c r="N3" s="18" t="s">
        <v>10</v>
      </c>
      <c r="O3" s="18" t="s">
        <v>42</v>
      </c>
      <c r="P3" s="14" t="s">
        <v>9</v>
      </c>
    </row>
    <row r="4" spans="1:16" s="12" customFormat="1" ht="94.5" x14ac:dyDescent="0.2">
      <c r="A4" s="11">
        <v>1</v>
      </c>
      <c r="B4" s="11"/>
      <c r="C4" s="11"/>
      <c r="D4" s="19">
        <v>42646</v>
      </c>
      <c r="E4" s="20" t="s">
        <v>48</v>
      </c>
      <c r="F4" s="12">
        <v>159</v>
      </c>
      <c r="G4" s="13" t="s">
        <v>49</v>
      </c>
      <c r="H4" s="23">
        <f>SUM(I4:P4)</f>
        <v>132610368</v>
      </c>
      <c r="I4" s="15">
        <f>159*500000</f>
        <v>79500000</v>
      </c>
      <c r="J4" s="15">
        <v>26400000</v>
      </c>
      <c r="K4" s="15">
        <v>7960000</v>
      </c>
      <c r="L4" s="15">
        <v>0</v>
      </c>
      <c r="M4" s="15">
        <v>5350048</v>
      </c>
      <c r="N4" s="15">
        <v>7650320</v>
      </c>
      <c r="O4" s="15">
        <v>1440000</v>
      </c>
      <c r="P4" s="15">
        <f>650000+640000+3020000</f>
        <v>4310000</v>
      </c>
    </row>
    <row r="5" spans="1:16" s="12" customFormat="1" ht="31.5" x14ac:dyDescent="0.2">
      <c r="A5" s="11">
        <v>2</v>
      </c>
      <c r="B5" s="11" t="s">
        <v>52</v>
      </c>
      <c r="C5" s="11" t="s">
        <v>53</v>
      </c>
      <c r="D5" s="20" t="s">
        <v>55</v>
      </c>
      <c r="E5" s="20" t="s">
        <v>56</v>
      </c>
      <c r="F5" s="11">
        <v>103</v>
      </c>
      <c r="G5" s="13" t="s">
        <v>57</v>
      </c>
      <c r="H5" s="32">
        <f>I5+J5</f>
        <v>58700000</v>
      </c>
      <c r="I5" s="15">
        <v>51500000</v>
      </c>
      <c r="J5" s="15">
        <v>7200000</v>
      </c>
      <c r="K5" s="15"/>
      <c r="L5" s="15"/>
      <c r="M5" s="15"/>
      <c r="N5" s="15"/>
      <c r="O5" s="15"/>
      <c r="P5" s="15"/>
    </row>
    <row r="6" spans="1:16" x14ac:dyDescent="0.25">
      <c r="A6" s="3">
        <v>3</v>
      </c>
      <c r="B6" s="3"/>
      <c r="C6" s="3"/>
      <c r="D6" s="21"/>
      <c r="E6" s="21"/>
      <c r="F6" s="3"/>
      <c r="G6" s="3"/>
      <c r="H6" s="3"/>
      <c r="I6" s="16"/>
      <c r="J6" s="16"/>
      <c r="K6" s="16"/>
      <c r="L6" s="16"/>
      <c r="M6" s="16"/>
      <c r="N6" s="16"/>
      <c r="O6" s="16"/>
      <c r="P6" s="16"/>
    </row>
    <row r="7" spans="1:16" x14ac:dyDescent="0.25">
      <c r="A7" s="3">
        <v>4</v>
      </c>
      <c r="B7" s="3"/>
      <c r="C7" s="3"/>
      <c r="D7" s="21"/>
      <c r="E7" s="21"/>
      <c r="F7" s="3"/>
      <c r="G7" s="3"/>
      <c r="H7" s="3"/>
      <c r="I7" s="16"/>
      <c r="J7" s="16"/>
      <c r="K7" s="16"/>
      <c r="L7" s="16"/>
      <c r="M7" s="16"/>
      <c r="N7" s="16"/>
      <c r="O7" s="16"/>
      <c r="P7" s="16"/>
    </row>
    <row r="8" spans="1:16" x14ac:dyDescent="0.25">
      <c r="A8" s="3">
        <v>5</v>
      </c>
      <c r="B8" s="3"/>
      <c r="C8" s="3"/>
      <c r="D8" s="21"/>
      <c r="E8" s="21"/>
      <c r="F8" s="3"/>
      <c r="G8" s="3"/>
      <c r="H8" s="3"/>
      <c r="I8" s="16"/>
      <c r="J8" s="16"/>
      <c r="K8" s="16"/>
      <c r="L8" s="16"/>
      <c r="M8" s="16"/>
      <c r="N8" s="16"/>
      <c r="O8" s="16"/>
      <c r="P8" s="16"/>
    </row>
    <row r="9" spans="1:16" x14ac:dyDescent="0.25">
      <c r="A9" s="3">
        <v>6</v>
      </c>
      <c r="B9" s="3"/>
      <c r="C9" s="3"/>
      <c r="D9" s="21"/>
      <c r="E9" s="21"/>
      <c r="F9" s="3"/>
      <c r="G9" s="3"/>
      <c r="H9" s="3"/>
      <c r="I9" s="16"/>
      <c r="J9" s="16"/>
      <c r="K9" s="16"/>
      <c r="L9" s="16"/>
      <c r="M9" s="16"/>
      <c r="N9" s="16"/>
      <c r="O9" s="16"/>
      <c r="P9" s="16"/>
    </row>
    <row r="10" spans="1:16" x14ac:dyDescent="0.25">
      <c r="A10" s="3">
        <v>7</v>
      </c>
      <c r="B10" s="3"/>
      <c r="C10" s="3"/>
      <c r="D10" s="21"/>
      <c r="E10" s="21"/>
      <c r="F10" s="3"/>
      <c r="G10" s="3"/>
      <c r="H10" s="3"/>
      <c r="I10" s="16"/>
      <c r="J10" s="16"/>
      <c r="K10" s="16"/>
      <c r="L10" s="16"/>
      <c r="M10" s="16"/>
      <c r="N10" s="16"/>
      <c r="O10" s="16"/>
      <c r="P10" s="16"/>
    </row>
    <row r="11" spans="1:16" x14ac:dyDescent="0.25">
      <c r="A11" s="3">
        <v>8</v>
      </c>
      <c r="B11" s="3"/>
      <c r="C11" s="3"/>
      <c r="D11" s="21"/>
      <c r="E11" s="21"/>
      <c r="F11" s="3"/>
      <c r="G11" s="3"/>
      <c r="H11" s="3"/>
      <c r="I11" s="16"/>
      <c r="J11" s="16"/>
      <c r="K11" s="16"/>
      <c r="L11" s="16"/>
      <c r="M11" s="16"/>
      <c r="N11" s="16"/>
      <c r="O11" s="16"/>
      <c r="P11" s="16"/>
    </row>
    <row r="12" spans="1:16" x14ac:dyDescent="0.25">
      <c r="A12" s="3">
        <v>9</v>
      </c>
      <c r="B12" s="3"/>
      <c r="C12" s="3"/>
      <c r="D12" s="21"/>
      <c r="E12" s="21"/>
      <c r="F12" s="3"/>
      <c r="G12" s="3"/>
      <c r="H12" s="3"/>
      <c r="I12" s="16"/>
      <c r="J12" s="16"/>
      <c r="K12" s="16"/>
      <c r="L12" s="16"/>
      <c r="M12" s="16"/>
      <c r="N12" s="16"/>
      <c r="O12" s="16"/>
      <c r="P12" s="16"/>
    </row>
    <row r="13" spans="1:16" x14ac:dyDescent="0.25">
      <c r="A13" s="3">
        <v>10</v>
      </c>
      <c r="B13" s="3"/>
      <c r="C13" s="3"/>
      <c r="D13" s="21"/>
      <c r="E13" s="21"/>
      <c r="F13" s="3"/>
      <c r="G13" s="3"/>
      <c r="H13" s="3"/>
      <c r="I13" s="16"/>
      <c r="J13" s="16"/>
      <c r="K13" s="16"/>
      <c r="L13" s="16"/>
      <c r="M13" s="16"/>
      <c r="N13" s="16"/>
      <c r="O13" s="16"/>
      <c r="P13" s="16"/>
    </row>
    <row r="14" spans="1:16" x14ac:dyDescent="0.25">
      <c r="A14" s="3">
        <v>11</v>
      </c>
      <c r="B14" s="3"/>
      <c r="C14" s="3"/>
      <c r="D14" s="21"/>
      <c r="E14" s="21"/>
      <c r="F14" s="3"/>
      <c r="G14" s="3"/>
      <c r="H14" s="3"/>
      <c r="I14" s="16"/>
      <c r="J14" s="16"/>
      <c r="K14" s="16"/>
      <c r="L14" s="16"/>
      <c r="M14" s="16"/>
      <c r="N14" s="16"/>
      <c r="O14" s="16"/>
      <c r="P14" s="16"/>
    </row>
    <row r="15" spans="1:16" x14ac:dyDescent="0.25">
      <c r="A15" s="3">
        <v>12</v>
      </c>
      <c r="B15" s="3"/>
      <c r="C15" s="3"/>
      <c r="D15" s="21"/>
      <c r="E15" s="21"/>
      <c r="F15" s="3"/>
      <c r="G15" s="3"/>
      <c r="H15" s="3"/>
      <c r="I15" s="16"/>
      <c r="J15" s="16"/>
      <c r="K15" s="16"/>
      <c r="L15" s="16"/>
      <c r="M15" s="16"/>
      <c r="N15" s="16"/>
      <c r="O15" s="16"/>
      <c r="P15" s="16"/>
    </row>
    <row r="16" spans="1:16" x14ac:dyDescent="0.25">
      <c r="A16" s="3">
        <v>13</v>
      </c>
      <c r="B16" s="3"/>
      <c r="C16" s="3"/>
      <c r="D16" s="21"/>
      <c r="E16" s="21"/>
      <c r="F16" s="3"/>
      <c r="G16" s="3"/>
      <c r="H16" s="3"/>
      <c r="I16" s="16"/>
      <c r="J16" s="16"/>
      <c r="K16" s="16"/>
      <c r="L16" s="16"/>
      <c r="M16" s="16"/>
      <c r="N16" s="16"/>
      <c r="O16" s="16"/>
      <c r="P16" s="16"/>
    </row>
    <row r="17" spans="1:16" x14ac:dyDescent="0.25">
      <c r="A17" s="3">
        <v>14</v>
      </c>
      <c r="B17" s="3"/>
      <c r="C17" s="3"/>
      <c r="D17" s="21"/>
      <c r="E17" s="21"/>
      <c r="F17" s="3"/>
      <c r="G17" s="3"/>
      <c r="H17" s="3"/>
      <c r="I17" s="16"/>
      <c r="J17" s="16"/>
      <c r="K17" s="16"/>
      <c r="L17" s="16"/>
      <c r="M17" s="16"/>
      <c r="N17" s="16"/>
      <c r="O17" s="16"/>
      <c r="P17" s="16"/>
    </row>
    <row r="18" spans="1:16" x14ac:dyDescent="0.25">
      <c r="A18" s="3">
        <v>15</v>
      </c>
      <c r="B18" s="3"/>
      <c r="C18" s="3"/>
      <c r="D18" s="21"/>
      <c r="E18" s="21"/>
      <c r="F18" s="3"/>
      <c r="G18" s="3"/>
      <c r="H18" s="3"/>
      <c r="I18" s="16"/>
      <c r="J18" s="16"/>
      <c r="K18" s="16"/>
      <c r="L18" s="16"/>
      <c r="M18" s="16"/>
      <c r="N18" s="16"/>
      <c r="O18" s="16"/>
      <c r="P18" s="16"/>
    </row>
    <row r="19" spans="1:16" x14ac:dyDescent="0.25">
      <c r="A19" s="3">
        <v>16</v>
      </c>
      <c r="B19" s="3"/>
      <c r="C19" s="3"/>
      <c r="D19" s="21"/>
      <c r="E19" s="21"/>
      <c r="F19" s="3"/>
      <c r="G19" s="3"/>
      <c r="H19" s="3"/>
      <c r="I19" s="16"/>
      <c r="J19" s="16"/>
      <c r="K19" s="16"/>
      <c r="L19" s="16"/>
      <c r="M19" s="16"/>
      <c r="N19" s="16"/>
      <c r="O19" s="16"/>
      <c r="P19" s="16"/>
    </row>
    <row r="20" spans="1:16" x14ac:dyDescent="0.25">
      <c r="A20" s="3">
        <v>17</v>
      </c>
      <c r="B20" s="3"/>
      <c r="C20" s="3"/>
      <c r="D20" s="21"/>
      <c r="E20" s="21"/>
      <c r="F20" s="3"/>
      <c r="G20" s="3"/>
      <c r="H20" s="3"/>
      <c r="I20" s="16"/>
      <c r="J20" s="16"/>
      <c r="K20" s="16"/>
      <c r="L20" s="16"/>
      <c r="M20" s="16"/>
      <c r="N20" s="16"/>
      <c r="O20" s="16"/>
      <c r="P20" s="16"/>
    </row>
    <row r="21" spans="1:16" x14ac:dyDescent="0.25">
      <c r="A21" s="3"/>
      <c r="B21" s="3"/>
      <c r="C21" s="3"/>
      <c r="D21" s="21"/>
      <c r="E21" s="21"/>
      <c r="F21" s="3"/>
      <c r="G21" s="3"/>
      <c r="H21" s="3"/>
      <c r="I21" s="16"/>
      <c r="J21" s="16"/>
      <c r="K21" s="16"/>
      <c r="L21" s="16"/>
      <c r="M21" s="16"/>
      <c r="N21" s="16"/>
      <c r="O21" s="16"/>
      <c r="P21" s="16"/>
    </row>
  </sheetData>
  <mergeCells count="9">
    <mergeCell ref="A1:P1"/>
    <mergeCell ref="H2:P2"/>
    <mergeCell ref="A2:A3"/>
    <mergeCell ref="D2:D3"/>
    <mergeCell ref="E2:E3"/>
    <mergeCell ref="F2:F3"/>
    <mergeCell ref="G2:G3"/>
    <mergeCell ref="B2:B3"/>
    <mergeCell ref="C2:C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1"/>
  <sheetViews>
    <sheetView topLeftCell="A25" workbookViewId="0">
      <selection activeCell="G10" sqref="G10"/>
    </sheetView>
  </sheetViews>
  <sheetFormatPr defaultRowHeight="12.75" x14ac:dyDescent="0.2"/>
  <cols>
    <col min="1" max="1" width="5.140625" customWidth="1"/>
    <col min="2" max="2" width="34.5703125" customWidth="1"/>
    <col min="3" max="3" width="15.5703125" style="7" customWidth="1"/>
    <col min="4" max="4" width="21.85546875" bestFit="1" customWidth="1"/>
    <col min="5" max="5" width="13.7109375" customWidth="1"/>
  </cols>
  <sheetData>
    <row r="2" spans="1:5" s="10" customFormat="1" x14ac:dyDescent="0.2">
      <c r="A2" s="10" t="s">
        <v>1</v>
      </c>
      <c r="B2" s="10" t="s">
        <v>32</v>
      </c>
      <c r="C2" s="8" t="s">
        <v>33</v>
      </c>
      <c r="D2" s="10" t="s">
        <v>34</v>
      </c>
      <c r="E2" s="10" t="s">
        <v>35</v>
      </c>
    </row>
    <row r="3" spans="1:5" s="10" customFormat="1" x14ac:dyDescent="0.2">
      <c r="A3" s="10" t="s">
        <v>36</v>
      </c>
      <c r="B3" s="10" t="s">
        <v>10</v>
      </c>
      <c r="C3" s="8">
        <f>SUM(C4:C17)</f>
        <v>7650320</v>
      </c>
    </row>
    <row r="4" spans="1:5" x14ac:dyDescent="0.2">
      <c r="A4">
        <v>1</v>
      </c>
      <c r="B4" t="s">
        <v>14</v>
      </c>
      <c r="C4" s="7">
        <v>589200</v>
      </c>
    </row>
    <row r="5" spans="1:5" x14ac:dyDescent="0.2">
      <c r="A5">
        <v>2</v>
      </c>
      <c r="B5" t="s">
        <v>14</v>
      </c>
      <c r="C5" s="7">
        <v>500000</v>
      </c>
    </row>
    <row r="6" spans="1:5" x14ac:dyDescent="0.2">
      <c r="A6">
        <v>3</v>
      </c>
      <c r="B6" t="s">
        <v>14</v>
      </c>
      <c r="C6" s="7">
        <v>532800</v>
      </c>
    </row>
    <row r="7" spans="1:5" x14ac:dyDescent="0.2">
      <c r="A7">
        <v>4</v>
      </c>
      <c r="B7" t="s">
        <v>14</v>
      </c>
      <c r="C7" s="7">
        <v>532800</v>
      </c>
    </row>
    <row r="8" spans="1:5" x14ac:dyDescent="0.2">
      <c r="A8">
        <v>5</v>
      </c>
      <c r="B8" t="s">
        <v>14</v>
      </c>
      <c r="C8" s="7">
        <v>504720</v>
      </c>
    </row>
    <row r="9" spans="1:5" x14ac:dyDescent="0.2">
      <c r="A9">
        <v>6</v>
      </c>
      <c r="B9" t="s">
        <v>14</v>
      </c>
      <c r="C9" s="7">
        <v>560800</v>
      </c>
    </row>
    <row r="10" spans="1:5" x14ac:dyDescent="0.2">
      <c r="A10">
        <v>7</v>
      </c>
      <c r="B10" t="s">
        <v>14</v>
      </c>
      <c r="C10" s="7">
        <v>560800</v>
      </c>
    </row>
    <row r="11" spans="1:5" x14ac:dyDescent="0.2">
      <c r="A11">
        <v>8</v>
      </c>
      <c r="B11" t="s">
        <v>14</v>
      </c>
      <c r="C11" s="7">
        <v>560800</v>
      </c>
    </row>
    <row r="12" spans="1:5" x14ac:dyDescent="0.2">
      <c r="A12">
        <v>9</v>
      </c>
      <c r="B12" t="s">
        <v>14</v>
      </c>
      <c r="C12" s="7">
        <v>616800</v>
      </c>
    </row>
    <row r="13" spans="1:5" x14ac:dyDescent="0.2">
      <c r="A13">
        <v>10</v>
      </c>
      <c r="B13" t="s">
        <v>14</v>
      </c>
      <c r="C13" s="7">
        <v>616800</v>
      </c>
    </row>
    <row r="14" spans="1:5" x14ac:dyDescent="0.2">
      <c r="A14">
        <v>11</v>
      </c>
      <c r="B14" t="s">
        <v>14</v>
      </c>
      <c r="C14" s="7">
        <v>504700</v>
      </c>
    </row>
    <row r="15" spans="1:5" x14ac:dyDescent="0.2">
      <c r="A15">
        <v>12</v>
      </c>
      <c r="B15" t="s">
        <v>14</v>
      </c>
      <c r="C15" s="7">
        <v>360500</v>
      </c>
    </row>
    <row r="16" spans="1:5" x14ac:dyDescent="0.2">
      <c r="A16">
        <v>13</v>
      </c>
      <c r="B16" t="s">
        <v>14</v>
      </c>
      <c r="C16" s="7">
        <v>604800</v>
      </c>
    </row>
    <row r="17" spans="1:5" x14ac:dyDescent="0.2">
      <c r="A17">
        <v>14</v>
      </c>
      <c r="B17" t="s">
        <v>14</v>
      </c>
      <c r="C17" s="7">
        <v>604800</v>
      </c>
    </row>
    <row r="18" spans="1:5" s="10" customFormat="1" x14ac:dyDescent="0.2">
      <c r="A18" s="10" t="s">
        <v>38</v>
      </c>
      <c r="B18" s="10" t="s">
        <v>37</v>
      </c>
      <c r="C18" s="8">
        <f>C19</f>
        <v>650000</v>
      </c>
    </row>
    <row r="19" spans="1:5" x14ac:dyDescent="0.2">
      <c r="A19">
        <v>15</v>
      </c>
      <c r="B19" t="s">
        <v>15</v>
      </c>
      <c r="C19" s="7">
        <v>650000</v>
      </c>
    </row>
    <row r="20" spans="1:5" s="10" customFormat="1" x14ac:dyDescent="0.2">
      <c r="A20" s="10" t="s">
        <v>39</v>
      </c>
      <c r="B20" s="10" t="s">
        <v>40</v>
      </c>
      <c r="C20" s="8">
        <f>C21</f>
        <v>640000</v>
      </c>
    </row>
    <row r="21" spans="1:5" x14ac:dyDescent="0.2">
      <c r="A21">
        <v>16</v>
      </c>
      <c r="B21" t="s">
        <v>16</v>
      </c>
      <c r="C21" s="7">
        <v>640000</v>
      </c>
    </row>
    <row r="22" spans="1:5" s="10" customFormat="1" x14ac:dyDescent="0.2">
      <c r="A22" s="10" t="s">
        <v>41</v>
      </c>
      <c r="B22" s="10" t="s">
        <v>42</v>
      </c>
      <c r="C22" s="8">
        <f>C23</f>
        <v>1440000</v>
      </c>
    </row>
    <row r="23" spans="1:5" x14ac:dyDescent="0.2">
      <c r="A23">
        <v>17</v>
      </c>
      <c r="B23" t="s">
        <v>17</v>
      </c>
      <c r="C23" s="7">
        <v>1440000</v>
      </c>
    </row>
    <row r="24" spans="1:5" s="10" customFormat="1" x14ac:dyDescent="0.2">
      <c r="A24" s="10" t="s">
        <v>43</v>
      </c>
      <c r="B24" s="10" t="s">
        <v>4</v>
      </c>
      <c r="C24" s="8">
        <f>SUM(C25:C32)</f>
        <v>7960000</v>
      </c>
    </row>
    <row r="25" spans="1:5" x14ac:dyDescent="0.2">
      <c r="A25">
        <v>18</v>
      </c>
      <c r="B25" t="s">
        <v>18</v>
      </c>
      <c r="C25" s="7">
        <v>400000</v>
      </c>
      <c r="D25" t="s">
        <v>24</v>
      </c>
      <c r="E25" t="s">
        <v>25</v>
      </c>
    </row>
    <row r="26" spans="1:5" x14ac:dyDescent="0.2">
      <c r="A26">
        <v>19</v>
      </c>
      <c r="B26" t="s">
        <v>18</v>
      </c>
      <c r="C26" s="7">
        <v>800000</v>
      </c>
      <c r="D26" t="s">
        <v>24</v>
      </c>
      <c r="E26" t="s">
        <v>26</v>
      </c>
    </row>
    <row r="27" spans="1:5" x14ac:dyDescent="0.2">
      <c r="A27">
        <v>20</v>
      </c>
      <c r="B27" t="s">
        <v>18</v>
      </c>
      <c r="C27" s="7">
        <v>800000</v>
      </c>
      <c r="D27" t="s">
        <v>27</v>
      </c>
      <c r="E27" t="s">
        <v>26</v>
      </c>
    </row>
    <row r="28" spans="1:5" x14ac:dyDescent="0.2">
      <c r="A28">
        <v>21</v>
      </c>
      <c r="B28" t="s">
        <v>18</v>
      </c>
      <c r="C28" s="7">
        <v>660000</v>
      </c>
      <c r="D28" t="s">
        <v>24</v>
      </c>
      <c r="E28" t="s">
        <v>28</v>
      </c>
    </row>
    <row r="29" spans="1:5" x14ac:dyDescent="0.2">
      <c r="A29">
        <v>22</v>
      </c>
      <c r="B29" t="s">
        <v>18</v>
      </c>
      <c r="C29" s="7">
        <v>600000</v>
      </c>
      <c r="D29" t="s">
        <v>24</v>
      </c>
      <c r="E29" t="s">
        <v>29</v>
      </c>
    </row>
    <row r="30" spans="1:5" x14ac:dyDescent="0.2">
      <c r="A30">
        <v>23</v>
      </c>
      <c r="B30" t="s">
        <v>18</v>
      </c>
      <c r="C30" s="7">
        <v>700000</v>
      </c>
      <c r="D30" t="s">
        <v>24</v>
      </c>
      <c r="E30" t="s">
        <v>29</v>
      </c>
    </row>
    <row r="31" spans="1:5" x14ac:dyDescent="0.2">
      <c r="A31">
        <v>24</v>
      </c>
      <c r="B31" t="s">
        <v>18</v>
      </c>
      <c r="C31" s="7">
        <v>2400000</v>
      </c>
      <c r="D31" t="s">
        <v>30</v>
      </c>
      <c r="E31" t="s">
        <v>31</v>
      </c>
    </row>
    <row r="32" spans="1:5" x14ac:dyDescent="0.2">
      <c r="A32">
        <v>25</v>
      </c>
      <c r="B32" t="s">
        <v>18</v>
      </c>
      <c r="C32" s="7">
        <v>1600000</v>
      </c>
      <c r="D32" t="s">
        <v>27</v>
      </c>
      <c r="E32" t="s">
        <v>31</v>
      </c>
    </row>
    <row r="33" spans="1:5" s="10" customFormat="1" x14ac:dyDescent="0.2">
      <c r="A33" s="10" t="s">
        <v>44</v>
      </c>
      <c r="B33" s="10" t="s">
        <v>5</v>
      </c>
      <c r="C33" s="8">
        <f>C34+C35</f>
        <v>5350048</v>
      </c>
    </row>
    <row r="34" spans="1:5" x14ac:dyDescent="0.2">
      <c r="A34">
        <v>26</v>
      </c>
      <c r="B34" t="s">
        <v>19</v>
      </c>
      <c r="C34" s="7">
        <v>4830048</v>
      </c>
    </row>
    <row r="35" spans="1:5" x14ac:dyDescent="0.2">
      <c r="A35">
        <v>27</v>
      </c>
      <c r="B35" t="s">
        <v>20</v>
      </c>
      <c r="C35" s="7">
        <v>520000</v>
      </c>
    </row>
    <row r="36" spans="1:5" s="10" customFormat="1" x14ac:dyDescent="0.2">
      <c r="A36" s="10" t="s">
        <v>45</v>
      </c>
      <c r="B36" s="10" t="s">
        <v>21</v>
      </c>
      <c r="C36" s="8">
        <f>C37</f>
        <v>79500000</v>
      </c>
    </row>
    <row r="37" spans="1:5" x14ac:dyDescent="0.2">
      <c r="A37">
        <v>28</v>
      </c>
      <c r="B37" t="s">
        <v>21</v>
      </c>
      <c r="C37" s="7">
        <v>79500000</v>
      </c>
    </row>
    <row r="38" spans="1:5" s="10" customFormat="1" x14ac:dyDescent="0.2">
      <c r="A38" s="10" t="s">
        <v>46</v>
      </c>
      <c r="B38" s="10" t="s">
        <v>47</v>
      </c>
      <c r="C38" s="8">
        <f>C39</f>
        <v>26400000</v>
      </c>
    </row>
    <row r="39" spans="1:5" ht="12" customHeight="1" x14ac:dyDescent="0.2">
      <c r="A39">
        <v>29</v>
      </c>
      <c r="B39" t="s">
        <v>22</v>
      </c>
      <c r="C39" s="7">
        <v>26400000</v>
      </c>
    </row>
    <row r="40" spans="1:5" x14ac:dyDescent="0.2">
      <c r="A40">
        <v>30</v>
      </c>
      <c r="B40" t="s">
        <v>23</v>
      </c>
      <c r="C40" s="7">
        <v>3020000</v>
      </c>
    </row>
    <row r="41" spans="1:5" x14ac:dyDescent="0.2">
      <c r="C41" s="8">
        <f>C40+C38+C36+C33+C24+C22+C20+C18+C3</f>
        <v>132610368</v>
      </c>
      <c r="D41" s="8">
        <v>160000000</v>
      </c>
      <c r="E41" s="9">
        <f>D41-C41</f>
        <v>27389632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LXT_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2016-05-17T00:56:24Z</dcterms:created>
  <dcterms:modified xsi:type="dcterms:W3CDTF">2016-06-06T00:45:19Z</dcterms:modified>
</cp:coreProperties>
</file>